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67D6853A-C74C-456A-B078-9A1D71EED3E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" sheetId="1" r:id="rId1"/>
  </sheets>
  <definedNames>
    <definedName name="_xlnm.Print_Area" localSheetId="0">'2022'!$A$1:$K$79</definedName>
    <definedName name="_xlnm.Print_Titles" localSheetId="0">'2022'!$2:$6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K64" i="1" s="1"/>
  <c r="J65" i="1"/>
  <c r="K65" i="1" s="1"/>
  <c r="J66" i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K66" i="1"/>
  <c r="J32" i="1"/>
  <c r="J21" i="1"/>
  <c r="J13" i="1"/>
  <c r="J51" i="1" l="1"/>
  <c r="K51" i="1" s="1"/>
  <c r="J52" i="1"/>
  <c r="K52" i="1" s="1"/>
  <c r="J53" i="1"/>
  <c r="K53" i="1" s="1"/>
  <c r="J54" i="1"/>
  <c r="K54" i="1" s="1"/>
  <c r="J50" i="1"/>
  <c r="K50" i="1" s="1"/>
  <c r="J43" i="1"/>
  <c r="J40" i="1"/>
  <c r="J41" i="1"/>
  <c r="J42" i="1"/>
  <c r="J39" i="1"/>
  <c r="J14" i="1"/>
  <c r="J15" i="1"/>
  <c r="J16" i="1"/>
  <c r="J17" i="1"/>
  <c r="J18" i="1"/>
  <c r="J19" i="1"/>
  <c r="J20" i="1"/>
  <c r="J29" i="1"/>
  <c r="J30" i="1"/>
  <c r="J31" i="1"/>
  <c r="J28" i="1"/>
  <c r="K32" i="1" l="1"/>
  <c r="K29" i="1"/>
  <c r="K30" i="1"/>
  <c r="K31" i="1"/>
  <c r="K28" i="1"/>
  <c r="K40" i="1" l="1"/>
  <c r="K41" i="1"/>
  <c r="K42" i="1"/>
  <c r="K43" i="1"/>
  <c r="K39" i="1"/>
  <c r="K14" i="1" l="1"/>
  <c r="K15" i="1"/>
  <c r="K16" i="1"/>
  <c r="K17" i="1"/>
  <c r="K18" i="1"/>
  <c r="K19" i="1"/>
  <c r="K20" i="1"/>
  <c r="K21" i="1"/>
  <c r="K13" i="1"/>
  <c r="J61" i="1"/>
  <c r="K61" i="1" s="1"/>
  <c r="J62" i="1"/>
  <c r="K62" i="1" s="1"/>
  <c r="J63" i="1"/>
  <c r="K63" i="1" s="1"/>
  <c r="J76" i="1"/>
  <c r="K76" i="1" s="1"/>
  <c r="J60" i="1"/>
  <c r="K60" i="1" s="1"/>
  <c r="K78" i="1" l="1"/>
</calcChain>
</file>

<file path=xl/sharedStrings.xml><?xml version="1.0" encoding="utf-8"?>
<sst xmlns="http://schemas.openxmlformats.org/spreadsheetml/2006/main" count="198" uniqueCount="57">
  <si>
    <t>性別</t>
    <rPh sb="0" eb="2">
      <t>セイベツ</t>
    </rPh>
    <phoneticPr fontId="2"/>
  </si>
  <si>
    <t>申込〆切：</t>
    <rPh sb="0" eb="1">
      <t>モウ</t>
    </rPh>
    <rPh sb="1" eb="2">
      <t>コ</t>
    </rPh>
    <rPh sb="2" eb="4">
      <t>シメキリ</t>
    </rPh>
    <phoneticPr fontId="4"/>
  </si>
  <si>
    <t>変更の情報を記載下さい。</t>
    <rPh sb="0" eb="2">
      <t>ヘンコウ</t>
    </rPh>
    <rPh sb="3" eb="5">
      <t>ジョウホウ</t>
    </rPh>
    <rPh sb="6" eb="8">
      <t>キサイ</t>
    </rPh>
    <rPh sb="8" eb="9">
      <t>クダ</t>
    </rPh>
    <phoneticPr fontId="2"/>
  </si>
  <si>
    <t>手数料 ※自動計算</t>
    <rPh sb="0" eb="3">
      <t>テスウリョウ</t>
    </rPh>
    <rPh sb="5" eb="7">
      <t>ジドウ</t>
    </rPh>
    <rPh sb="7" eb="9">
      <t>ケイサン</t>
    </rPh>
    <phoneticPr fontId="2"/>
  </si>
  <si>
    <t>変更手数料の合計</t>
    <rPh sb="0" eb="2">
      <t>ヘンコウ</t>
    </rPh>
    <rPh sb="2" eb="5">
      <t>テスウリョウ</t>
    </rPh>
    <rPh sb="6" eb="8">
      <t>ゴウケイ</t>
    </rPh>
    <phoneticPr fontId="2"/>
  </si>
  <si>
    <t>選手NO.</t>
    <rPh sb="0" eb="2">
      <t>センシュ</t>
    </rPh>
    <phoneticPr fontId="2"/>
  </si>
  <si>
    <t>氏名</t>
    <rPh sb="0" eb="2">
      <t>シメイ</t>
    </rPh>
    <phoneticPr fontId="2"/>
  </si>
  <si>
    <t>男子</t>
    <rPh sb="0" eb="2">
      <t>ダンシ</t>
    </rPh>
    <phoneticPr fontId="2"/>
  </si>
  <si>
    <t>浜松太郎</t>
    <rPh sb="0" eb="2">
      <t>ハママツ</t>
    </rPh>
    <rPh sb="2" eb="4">
      <t>タロウ</t>
    </rPh>
    <phoneticPr fontId="2"/>
  </si>
  <si>
    <t>大門ＬＳＣ</t>
    <rPh sb="0" eb="2">
      <t>ダイモン</t>
    </rPh>
    <phoneticPr fontId="2"/>
  </si>
  <si>
    <t>に変更</t>
    <rPh sb="1" eb="3">
      <t>ヘンコウ</t>
    </rPh>
    <phoneticPr fontId="2"/>
  </si>
  <si>
    <t>をｷｬﾝｾﾙして</t>
  </si>
  <si>
    <t>をｷｬﾝｾﾙして</t>
    <phoneticPr fontId="2"/>
  </si>
  <si>
    <t>■種目の変更</t>
    <rPh sb="1" eb="3">
      <t>シュモク</t>
    </rPh>
    <rPh sb="4" eb="6">
      <t>ヘンコウ</t>
    </rPh>
    <phoneticPr fontId="2"/>
  </si>
  <si>
    <t>■種目以外の情報の変更（※１つの変更につき手数料を徴取致します）</t>
    <rPh sb="1" eb="3">
      <t>シュモク</t>
    </rPh>
    <rPh sb="3" eb="5">
      <t>イガイ</t>
    </rPh>
    <rPh sb="6" eb="8">
      <t>ジョウホウ</t>
    </rPh>
    <rPh sb="9" eb="11">
      <t>ヘンコウ</t>
    </rPh>
    <rPh sb="16" eb="18">
      <t>ヘンコウ</t>
    </rPh>
    <rPh sb="21" eb="24">
      <t>テスウリョウ</t>
    </rPh>
    <rPh sb="25" eb="27">
      <t>チョウシュ</t>
    </rPh>
    <rPh sb="27" eb="28">
      <t>イタ</t>
    </rPh>
    <phoneticPr fontId="2"/>
  </si>
  <si>
    <t>選択して下さい</t>
    <rPh sb="0" eb="2">
      <t>センタク</t>
    </rPh>
    <rPh sb="4" eb="5">
      <t>クダ</t>
    </rPh>
    <phoneticPr fontId="2"/>
  </si>
  <si>
    <t>記入例</t>
    <rPh sb="0" eb="2">
      <t>キニュウ</t>
    </rPh>
    <rPh sb="2" eb="3">
      <t>レイ</t>
    </rPh>
    <phoneticPr fontId="2"/>
  </si>
  <si>
    <t>種目選択</t>
    <rPh sb="0" eb="2">
      <t>シュモク</t>
    </rPh>
    <rPh sb="2" eb="4">
      <t>センタク</t>
    </rPh>
    <phoneticPr fontId="2"/>
  </si>
  <si>
    <t>1:15.00</t>
    <phoneticPr fontId="2"/>
  </si>
  <si>
    <t>女子</t>
    <rPh sb="0" eb="2">
      <t>ジョシ</t>
    </rPh>
    <phoneticPr fontId="2"/>
  </si>
  <si>
    <t>0:20.15</t>
    <phoneticPr fontId="2"/>
  </si>
  <si>
    <r>
      <t>変更</t>
    </r>
    <r>
      <rPr>
        <b/>
        <sz val="11"/>
        <color theme="1"/>
        <rFont val="游ゴシック"/>
        <family val="3"/>
        <charset val="128"/>
        <scheme val="minor"/>
      </rPr>
      <t>「</t>
    </r>
    <r>
      <rPr>
        <b/>
        <sz val="14"/>
        <color theme="1"/>
        <rFont val="游ゴシック"/>
        <family val="3"/>
        <charset val="128"/>
        <scheme val="minor"/>
      </rPr>
      <t>前</t>
    </r>
    <r>
      <rPr>
        <b/>
        <sz val="11"/>
        <color theme="1"/>
        <rFont val="游ゴシック"/>
        <family val="3"/>
        <charset val="128"/>
        <scheme val="minor"/>
      </rPr>
      <t>」</t>
    </r>
    <r>
      <rPr>
        <sz val="11"/>
        <color theme="1"/>
        <rFont val="游ゴシック"/>
        <family val="2"/>
        <scheme val="minor"/>
      </rPr>
      <t>種目</t>
    </r>
    <rPh sb="0" eb="2">
      <t>ヘンコウ</t>
    </rPh>
    <rPh sb="3" eb="4">
      <t>マエ</t>
    </rPh>
    <rPh sb="5" eb="7">
      <t>シュモク</t>
    </rPh>
    <phoneticPr fontId="2"/>
  </si>
  <si>
    <r>
      <t>変更「</t>
    </r>
    <r>
      <rPr>
        <b/>
        <sz val="14"/>
        <color rgb="FFFF0000"/>
        <rFont val="游ゴシック"/>
        <family val="3"/>
        <charset val="128"/>
        <scheme val="minor"/>
      </rPr>
      <t>後</t>
    </r>
    <r>
      <rPr>
        <sz val="11"/>
        <color theme="1"/>
        <rFont val="游ゴシック"/>
        <family val="2"/>
        <scheme val="minor"/>
      </rPr>
      <t>」種目</t>
    </r>
    <phoneticPr fontId="2"/>
  </si>
  <si>
    <t>タイム入力</t>
    <rPh sb="3" eb="5">
      <t>ニュウリョク</t>
    </rPh>
    <phoneticPr fontId="2"/>
  </si>
  <si>
    <t>1:21.00</t>
    <phoneticPr fontId="2"/>
  </si>
  <si>
    <t>0:24.15</t>
    <phoneticPr fontId="2"/>
  </si>
  <si>
    <t>手数料
※自動計算</t>
    <rPh sb="0" eb="3">
      <t>テスウリョウ</t>
    </rPh>
    <rPh sb="5" eb="7">
      <t>ジドウ</t>
    </rPh>
    <rPh sb="7" eb="9">
      <t>ケイサン</t>
    </rPh>
    <phoneticPr fontId="2"/>
  </si>
  <si>
    <r>
      <t>追加</t>
    </r>
    <r>
      <rPr>
        <sz val="11"/>
        <color theme="1"/>
        <rFont val="游ゴシック"/>
        <family val="2"/>
        <scheme val="minor"/>
      </rPr>
      <t>種目</t>
    </r>
    <rPh sb="0" eb="2">
      <t>ツイカ</t>
    </rPh>
    <phoneticPr fontId="2"/>
  </si>
  <si>
    <t>■チーム種目の追加</t>
    <rPh sb="4" eb="6">
      <t>シュモク</t>
    </rPh>
    <rPh sb="7" eb="9">
      <t>ツイカ</t>
    </rPh>
    <phoneticPr fontId="2"/>
  </si>
  <si>
    <t>大門花子</t>
    <rPh sb="0" eb="2">
      <t>ダイモン</t>
    </rPh>
    <rPh sb="2" eb="4">
      <t>ハナコ</t>
    </rPh>
    <phoneticPr fontId="2"/>
  </si>
  <si>
    <t>1:59.15</t>
    <phoneticPr fontId="2"/>
  </si>
  <si>
    <t>を追加</t>
    <rPh sb="1" eb="3">
      <t>ツイカ</t>
    </rPh>
    <phoneticPr fontId="2"/>
  </si>
  <si>
    <t>チーム名</t>
    <rPh sb="3" eb="4">
      <t>メイ</t>
    </rPh>
    <phoneticPr fontId="2"/>
  </si>
  <si>
    <t>氏名又は
チーム名</t>
    <rPh sb="0" eb="2">
      <t>シメイ</t>
    </rPh>
    <rPh sb="2" eb="3">
      <t>マタ</t>
    </rPh>
    <rPh sb="8" eb="9">
      <t>メイ</t>
    </rPh>
    <phoneticPr fontId="2"/>
  </si>
  <si>
    <t>エントリーミスによる出場種目の変更申込</t>
    <rPh sb="10" eb="12">
      <t>シュツジョウ</t>
    </rPh>
    <rPh sb="12" eb="14">
      <t>シュモク</t>
    </rPh>
    <rPh sb="15" eb="17">
      <t>ヘンコウ</t>
    </rPh>
    <rPh sb="17" eb="19">
      <t>モウシコミ</t>
    </rPh>
    <phoneticPr fontId="2"/>
  </si>
  <si>
    <t>1:21.00</t>
  </si>
  <si>
    <t>0:24.15</t>
  </si>
  <si>
    <t>チーム名を入力→</t>
    <phoneticPr fontId="2"/>
  </si>
  <si>
    <t>キャンセル</t>
    <phoneticPr fontId="2"/>
  </si>
  <si>
    <t>障害物スイム(200m)</t>
    <rPh sb="0" eb="3">
      <t>ショウガイブツ</t>
    </rPh>
    <phoneticPr fontId="1"/>
  </si>
  <si>
    <t>マネキンキャリー(50m)</t>
  </si>
  <si>
    <t>レスキューメドレー(100m)</t>
  </si>
  <si>
    <t>ﾏﾈｷﾝｷｬﾘｰ･ｳｨｽﾞﾌｨﾝ(100m)</t>
  </si>
  <si>
    <t>ﾏﾈｷﾝﾄｳ･ｳｨｽﾞﾌｨﾝ(100m)</t>
  </si>
  <si>
    <t>スーパーライフセーバー(200m)</t>
  </si>
  <si>
    <t>ラインスロー(12.5m)</t>
  </si>
  <si>
    <t>マネキンリレー(4×25m)</t>
  </si>
  <si>
    <t>障害物リレー(4×50m)</t>
  </si>
  <si>
    <t>メドレーリレー(4×50m)</t>
  </si>
  <si>
    <r>
      <t>■個人種目の追加（※現在個人種目0種目又は1種目にエントリーしていて、</t>
    </r>
    <r>
      <rPr>
        <b/>
        <u/>
        <sz val="16"/>
        <color rgb="FF0070C0"/>
        <rFont val="游ゴシック"/>
        <family val="3"/>
        <charset val="128"/>
        <scheme val="minor"/>
      </rPr>
      <t>追加する個人種目が</t>
    </r>
    <r>
      <rPr>
        <b/>
        <u/>
        <sz val="22"/>
        <color rgb="FF0070C0"/>
        <rFont val="游ゴシック"/>
        <family val="3"/>
        <charset val="128"/>
        <scheme val="minor"/>
      </rPr>
      <t>「1種目又は2種目」</t>
    </r>
    <r>
      <rPr>
        <b/>
        <u/>
        <sz val="16"/>
        <rFont val="游ゴシック"/>
        <family val="3"/>
        <charset val="128"/>
        <scheme val="minor"/>
      </rPr>
      <t>の場合はこちらに入力）</t>
    </r>
    <rPh sb="1" eb="3">
      <t>コジン</t>
    </rPh>
    <rPh sb="3" eb="5">
      <t>シュモク</t>
    </rPh>
    <rPh sb="6" eb="8">
      <t>ツイカ</t>
    </rPh>
    <rPh sb="10" eb="12">
      <t>ゲンザイ</t>
    </rPh>
    <rPh sb="12" eb="14">
      <t>コジン</t>
    </rPh>
    <rPh sb="14" eb="16">
      <t>シュモク</t>
    </rPh>
    <rPh sb="17" eb="19">
      <t>シュモク</t>
    </rPh>
    <rPh sb="19" eb="20">
      <t>マタ</t>
    </rPh>
    <rPh sb="22" eb="24">
      <t>シュモク</t>
    </rPh>
    <rPh sb="35" eb="37">
      <t>ツイカ</t>
    </rPh>
    <rPh sb="39" eb="41">
      <t>コジン</t>
    </rPh>
    <rPh sb="41" eb="43">
      <t>シュモク</t>
    </rPh>
    <rPh sb="46" eb="48">
      <t>シュモク</t>
    </rPh>
    <rPh sb="48" eb="49">
      <t>マタ</t>
    </rPh>
    <rPh sb="51" eb="53">
      <t>シュモク</t>
    </rPh>
    <rPh sb="55" eb="57">
      <t>バアイ</t>
    </rPh>
    <rPh sb="62" eb="64">
      <t>ニュウリョク</t>
    </rPh>
    <phoneticPr fontId="2"/>
  </si>
  <si>
    <r>
      <t>■個人種目の追加（※既に個人種目2種目にエントリーしていて、</t>
    </r>
    <r>
      <rPr>
        <b/>
        <u/>
        <sz val="16"/>
        <color rgb="FF0070C0"/>
        <rFont val="游ゴシック"/>
        <family val="3"/>
        <charset val="128"/>
        <scheme val="minor"/>
      </rPr>
      <t>追加する個人種目が</t>
    </r>
    <r>
      <rPr>
        <b/>
        <u/>
        <sz val="22"/>
        <color rgb="FF0070C0"/>
        <rFont val="游ゴシック"/>
        <family val="3"/>
        <charset val="128"/>
        <scheme val="minor"/>
      </rPr>
      <t>「３種目め以上」</t>
    </r>
    <r>
      <rPr>
        <b/>
        <u/>
        <sz val="16"/>
        <rFont val="游ゴシック"/>
        <family val="3"/>
        <charset val="128"/>
        <scheme val="minor"/>
      </rPr>
      <t>の場合はこちらに入力）</t>
    </r>
    <rPh sb="1" eb="3">
      <t>コジン</t>
    </rPh>
    <rPh sb="3" eb="5">
      <t>シュモク</t>
    </rPh>
    <rPh sb="6" eb="8">
      <t>ツイカ</t>
    </rPh>
    <rPh sb="10" eb="11">
      <t>スデ</t>
    </rPh>
    <rPh sb="12" eb="14">
      <t>コジン</t>
    </rPh>
    <rPh sb="14" eb="16">
      <t>シュモク</t>
    </rPh>
    <rPh sb="17" eb="19">
      <t>シュモク</t>
    </rPh>
    <rPh sb="30" eb="32">
      <t>ツイカ</t>
    </rPh>
    <rPh sb="34" eb="36">
      <t>コジン</t>
    </rPh>
    <rPh sb="36" eb="38">
      <t>シュモク</t>
    </rPh>
    <rPh sb="41" eb="43">
      <t>シュモク</t>
    </rPh>
    <rPh sb="44" eb="46">
      <t>イジョウ</t>
    </rPh>
    <rPh sb="48" eb="50">
      <t>バアイ</t>
    </rPh>
    <rPh sb="55" eb="57">
      <t>ニュウリョク</t>
    </rPh>
    <phoneticPr fontId="2"/>
  </si>
  <si>
    <t xml:space="preserve">       選手ＮＯ，９９８の浜松太郎の選手登録費支払い不備　→　支払い済</t>
    <rPh sb="7" eb="9">
      <t>センシュ</t>
    </rPh>
    <rPh sb="16" eb="18">
      <t>ハママツ</t>
    </rPh>
    <rPh sb="18" eb="20">
      <t>タロウ</t>
    </rPh>
    <rPh sb="21" eb="23">
      <t>センシュ</t>
    </rPh>
    <rPh sb="23" eb="26">
      <t>トウロクヒ</t>
    </rPh>
    <rPh sb="26" eb="28">
      <t>シハラ</t>
    </rPh>
    <rPh sb="29" eb="31">
      <t>フビ</t>
    </rPh>
    <rPh sb="34" eb="36">
      <t>シハラ</t>
    </rPh>
    <rPh sb="37" eb="38">
      <t>スミ</t>
    </rPh>
    <phoneticPr fontId="2"/>
  </si>
  <si>
    <t xml:space="preserve">       選手ＮＯ，９９８の浜松太郎のフリガナの間違い。誤り「ハママツ　タロ」　→　正「ハママツ　タロウ」</t>
    <rPh sb="7" eb="9">
      <t>センシュ</t>
    </rPh>
    <rPh sb="16" eb="18">
      <t>ハママツ</t>
    </rPh>
    <rPh sb="18" eb="20">
      <t>タロウ</t>
    </rPh>
    <rPh sb="26" eb="28">
      <t>マチガ</t>
    </rPh>
    <rPh sb="30" eb="31">
      <t>アヤマ</t>
    </rPh>
    <rPh sb="44" eb="45">
      <t>タダ</t>
    </rPh>
    <phoneticPr fontId="2"/>
  </si>
  <si>
    <t>障害物スイム(50m)</t>
    <rPh sb="0" eb="3">
      <t>ショウガイブツ</t>
    </rPh>
    <phoneticPr fontId="1"/>
  </si>
  <si>
    <r>
      <t>2025年1月26日（日） ﾒｰﾙ（データ）送信のみ　23：59まで</t>
    </r>
    <r>
      <rPr>
        <b/>
        <sz val="14"/>
        <color theme="0"/>
        <rFont val="ＭＳ ゴシック"/>
        <family val="3"/>
        <charset val="128"/>
      </rPr>
      <t xml:space="preserve">
※変更手数料の入金も26日（日）まで。（大会参加料と同様の以下口座に振込）
三菱ＵＦＪ銀行　新橋支店（433） 普通 5298841
ザイ）ニホンライフセービングキョウカイ</t>
    </r>
    <rPh sb="11" eb="12">
      <t>ニチ</t>
    </rPh>
    <rPh sb="36" eb="38">
      <t>ヘンコウ</t>
    </rPh>
    <rPh sb="38" eb="41">
      <t>テスウリョウ</t>
    </rPh>
    <rPh sb="42" eb="44">
      <t>ニュウキン</t>
    </rPh>
    <rPh sb="47" eb="48">
      <t>ニチ</t>
    </rPh>
    <rPh sb="49" eb="50">
      <t>ニチ</t>
    </rPh>
    <rPh sb="55" eb="57">
      <t>タイカイ</t>
    </rPh>
    <rPh sb="57" eb="60">
      <t>サンカリョウ</t>
    </rPh>
    <rPh sb="61" eb="63">
      <t>ドウヨウ</t>
    </rPh>
    <rPh sb="64" eb="66">
      <t>イカ</t>
    </rPh>
    <rPh sb="66" eb="68">
      <t>コウザ</t>
    </rPh>
    <rPh sb="69" eb="71">
      <t>フリコミ</t>
    </rPh>
    <phoneticPr fontId="2"/>
  </si>
  <si>
    <t>全日本学生ライフセービング・プール競技選手権大会兼プール競技記録会</t>
    <rPh sb="0" eb="3">
      <t>ゼンニホン</t>
    </rPh>
    <rPh sb="3" eb="5">
      <t>ガクセイ</t>
    </rPh>
    <rPh sb="17" eb="19">
      <t>キョウギ</t>
    </rPh>
    <rPh sb="19" eb="22">
      <t>センシュケン</t>
    </rPh>
    <rPh sb="22" eb="24">
      <t>タイカイ</t>
    </rPh>
    <rPh sb="24" eb="25">
      <t>ケン</t>
    </rPh>
    <rPh sb="28" eb="30">
      <t>キョウギ</t>
    </rPh>
    <rPh sb="30" eb="32">
      <t>キロク</t>
    </rPh>
    <rPh sb="32" eb="33">
      <t>カイ</t>
    </rPh>
    <phoneticPr fontId="2"/>
  </si>
  <si>
    <t>プールライフセーバーリレー(4×50m)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</si>
</sst>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4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b/>
      <u/>
      <sz val="11"/>
      <color theme="1"/>
      <name val="游ゴシック"/>
      <family val="3"/>
      <charset val="128"/>
      <scheme val="minor"/>
    </font>
    <font>
      <b/>
      <sz val="14"/>
      <color theme="0"/>
      <name val="ＭＳ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1"/>
      <color theme="1" tint="0.34998626667073579"/>
      <name val="游ゴシック"/>
      <family val="2"/>
      <scheme val="minor"/>
    </font>
    <font>
      <sz val="11"/>
      <color theme="1" tint="0.34998626667073579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8"/>
      <name val="游ゴシック"/>
      <family val="2"/>
      <scheme val="minor"/>
    </font>
    <font>
      <b/>
      <u/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24"/>
      <color theme="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36"/>
      <color theme="0"/>
      <name val="游ゴシック"/>
      <family val="3"/>
      <charset val="128"/>
      <scheme val="minor"/>
    </font>
    <font>
      <b/>
      <sz val="22"/>
      <name val="ＭＳ ゴシック"/>
      <family val="3"/>
      <charset val="128"/>
    </font>
    <font>
      <b/>
      <u/>
      <sz val="16"/>
      <color rgb="FF0070C0"/>
      <name val="游ゴシック"/>
      <family val="3"/>
      <charset val="128"/>
      <scheme val="minor"/>
    </font>
    <font>
      <b/>
      <u/>
      <sz val="22"/>
      <color rgb="FF0070C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FF0000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13" fillId="5" borderId="9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center"/>
    </xf>
    <xf numFmtId="0" fontId="13" fillId="5" borderId="14" xfId="0" applyFont="1" applyFill="1" applyBorder="1" applyAlignment="1">
      <alignment horizontal="left" vertical="center"/>
    </xf>
    <xf numFmtId="0" fontId="10" fillId="5" borderId="6" xfId="0" applyFont="1" applyFill="1" applyBorder="1" applyAlignment="1">
      <alignment horizontal="center" vertical="center"/>
    </xf>
    <xf numFmtId="49" fontId="0" fillId="5" borderId="1" xfId="0" applyNumberForma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2" fillId="0" borderId="9" xfId="0" applyFont="1" applyBorder="1" applyAlignment="1">
      <alignment vertical="center"/>
    </xf>
    <xf numFmtId="0" fontId="0" fillId="7" borderId="16" xfId="0" applyFill="1" applyBorder="1" applyAlignment="1">
      <alignment horizontal="center" vertical="center"/>
    </xf>
    <xf numFmtId="49" fontId="0" fillId="7" borderId="16" xfId="0" applyNumberFormat="1" applyFill="1" applyBorder="1" applyAlignment="1">
      <alignment horizontal="center" vertical="center"/>
    </xf>
    <xf numFmtId="49" fontId="0" fillId="7" borderId="15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left" vertical="center"/>
    </xf>
    <xf numFmtId="0" fontId="18" fillId="8" borderId="0" xfId="0" applyFont="1" applyFill="1" applyAlignment="1">
      <alignment horizontal="right" vertical="center"/>
    </xf>
    <xf numFmtId="0" fontId="3" fillId="8" borderId="0" xfId="0" applyFont="1" applyFill="1" applyAlignment="1">
      <alignment vertical="center" shrinkToFit="1"/>
    </xf>
    <xf numFmtId="0" fontId="3" fillId="8" borderId="7" xfId="0" applyFont="1" applyFill="1" applyBorder="1" applyAlignment="1">
      <alignment horizontal="center" vertical="center" shrinkToFit="1"/>
    </xf>
    <xf numFmtId="0" fontId="3" fillId="8" borderId="7" xfId="0" applyFont="1" applyFill="1" applyBorder="1" applyAlignment="1">
      <alignment horizontal="left" vertical="center" shrinkToFit="1"/>
    </xf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8" fillId="8" borderId="10" xfId="0" applyFont="1" applyFill="1" applyBorder="1" applyAlignment="1">
      <alignment horizontal="right" vertical="center"/>
    </xf>
    <xf numFmtId="0" fontId="23" fillId="8" borderId="0" xfId="0" applyFont="1" applyFill="1" applyAlignment="1">
      <alignment vertical="center" shrinkToFit="1"/>
    </xf>
    <xf numFmtId="0" fontId="25" fillId="8" borderId="0" xfId="0" applyFont="1" applyFill="1" applyAlignment="1">
      <alignment horizontal="right" vertical="center" shrinkToFit="1"/>
    </xf>
    <xf numFmtId="0" fontId="0" fillId="5" borderId="22" xfId="0" applyFill="1" applyBorder="1" applyAlignment="1">
      <alignment horizontal="center" vertical="center"/>
    </xf>
    <xf numFmtId="0" fontId="13" fillId="5" borderId="12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49" fontId="0" fillId="5" borderId="11" xfId="0" applyNumberFormat="1" applyFill="1" applyBorder="1" applyAlignment="1">
      <alignment horizontal="center" vertical="center"/>
    </xf>
    <xf numFmtId="49" fontId="0" fillId="9" borderId="21" xfId="0" applyNumberFormat="1" applyFill="1" applyBorder="1" applyAlignment="1" applyProtection="1">
      <alignment horizontal="center" vertical="center"/>
      <protection locked="0"/>
    </xf>
    <xf numFmtId="0" fontId="11" fillId="9" borderId="21" xfId="0" applyFont="1" applyFill="1" applyBorder="1" applyAlignment="1" applyProtection="1">
      <alignment vertical="center"/>
      <protection locked="0"/>
    </xf>
    <xf numFmtId="0" fontId="12" fillId="9" borderId="21" xfId="0" applyFont="1" applyFill="1" applyBorder="1" applyAlignment="1" applyProtection="1">
      <alignment vertical="center"/>
      <protection locked="0"/>
    </xf>
    <xf numFmtId="0" fontId="0" fillId="9" borderId="21" xfId="0" applyFill="1" applyBorder="1" applyAlignment="1" applyProtection="1">
      <alignment horizontal="center" vertical="center"/>
      <protection locked="0"/>
    </xf>
    <xf numFmtId="0" fontId="0" fillId="9" borderId="21" xfId="0" applyFill="1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24" fillId="6" borderId="17" xfId="0" applyFont="1" applyFill="1" applyBorder="1" applyAlignment="1">
      <alignment horizontal="center" vertical="center"/>
    </xf>
    <xf numFmtId="0" fontId="24" fillId="6" borderId="18" xfId="0" applyFont="1" applyFill="1" applyBorder="1" applyAlignment="1">
      <alignment horizontal="center" vertical="center"/>
    </xf>
    <xf numFmtId="0" fontId="24" fillId="6" borderId="19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right" vertical="center" shrinkToFit="1"/>
    </xf>
    <xf numFmtId="0" fontId="22" fillId="8" borderId="20" xfId="0" applyFont="1" applyFill="1" applyBorder="1" applyAlignment="1">
      <alignment horizontal="right" vertical="center" shrinkToFit="1"/>
    </xf>
    <xf numFmtId="0" fontId="13" fillId="8" borderId="0" xfId="0" applyFont="1" applyFill="1" applyAlignment="1">
      <alignment horizontal="center" vertical="top"/>
    </xf>
    <xf numFmtId="0" fontId="23" fillId="9" borderId="21" xfId="0" applyFont="1" applyFill="1" applyBorder="1" applyAlignment="1" applyProtection="1">
      <alignment horizontal="center" vertical="center" shrinkToFit="1"/>
      <protection locked="0"/>
    </xf>
    <xf numFmtId="0" fontId="20" fillId="8" borderId="0" xfId="0" applyFont="1" applyFill="1" applyAlignment="1">
      <alignment horizontal="right" vertical="center"/>
    </xf>
    <xf numFmtId="0" fontId="21" fillId="4" borderId="2" xfId="0" applyFont="1" applyFill="1" applyBorder="1" applyAlignment="1">
      <alignment horizontal="center" vertical="center" wrapText="1" shrinkToFit="1"/>
    </xf>
    <xf numFmtId="0" fontId="21" fillId="4" borderId="2" xfId="0" applyFont="1" applyFill="1" applyBorder="1" applyAlignment="1">
      <alignment horizontal="center" vertical="center" shrinkToFit="1"/>
    </xf>
    <xf numFmtId="0" fontId="0" fillId="5" borderId="24" xfId="0" applyFill="1" applyBorder="1" applyAlignment="1">
      <alignment horizontal="left" vertical="center" wrapText="1"/>
    </xf>
    <xf numFmtId="0" fontId="0" fillId="5" borderId="2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90219</xdr:colOff>
      <xdr:row>45</xdr:row>
      <xdr:rowOff>80818</xdr:rowOff>
    </xdr:from>
    <xdr:to>
      <xdr:col>5</xdr:col>
      <xdr:colOff>894938</xdr:colOff>
      <xdr:row>53</xdr:row>
      <xdr:rowOff>127000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CE9B287-D6F8-4EF6-9666-1416D3E0A97B}"/>
            </a:ext>
          </a:extLst>
        </xdr:cNvPr>
        <xdr:cNvSpPr/>
      </xdr:nvSpPr>
      <xdr:spPr>
        <a:xfrm>
          <a:off x="2930401" y="10033000"/>
          <a:ext cx="2421082" cy="195118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◎変更手数料の他に、チーム種目のエントリー費 ￥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6000/1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種目が必要ですのでご注意下さい。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76363</xdr:colOff>
      <xdr:row>34</xdr:row>
      <xdr:rowOff>99785</xdr:rowOff>
    </xdr:from>
    <xdr:to>
      <xdr:col>5</xdr:col>
      <xdr:colOff>881082</xdr:colOff>
      <xdr:row>42</xdr:row>
      <xdr:rowOff>163286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8528717-648F-4F21-98C5-32410D1C0D95}"/>
            </a:ext>
          </a:extLst>
        </xdr:cNvPr>
        <xdr:cNvSpPr/>
      </xdr:nvSpPr>
      <xdr:spPr>
        <a:xfrm>
          <a:off x="2897577" y="11012714"/>
          <a:ext cx="3226791" cy="194128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◎共通事項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個人選手の場合、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次エントリーの際に、個人選手登録済であること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</xdr:col>
      <xdr:colOff>85434</xdr:colOff>
      <xdr:row>23</xdr:row>
      <xdr:rowOff>81644</xdr:rowOff>
    </xdr:from>
    <xdr:to>
      <xdr:col>5</xdr:col>
      <xdr:colOff>890153</xdr:colOff>
      <xdr:row>31</xdr:row>
      <xdr:rowOff>172358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19A9916-5A8F-4E93-A6A4-C931A5D73C65}"/>
            </a:ext>
          </a:extLst>
        </xdr:cNvPr>
        <xdr:cNvSpPr/>
      </xdr:nvSpPr>
      <xdr:spPr>
        <a:xfrm>
          <a:off x="2906648" y="8173358"/>
          <a:ext cx="3226791" cy="196850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◎共通事項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個人選手の場合、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次エントリーの際に、個人選手登録済であること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◎個人種目が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種目め以降は、変更手数料の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他に通常のエントリー費＋￥</a:t>
          </a:r>
          <a:r>
            <a:rPr kumimoji="1" lang="en-US" altLang="ja-JP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1000/1</a:t>
          </a:r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種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が必要になります。</a:t>
          </a:r>
          <a:endParaRPr kumimoji="1" lang="en-US" altLang="ja-JP" sz="11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4"/>
  <sheetViews>
    <sheetView showGridLines="0" tabSelected="1" view="pageBreakPreview" zoomScale="70" zoomScaleNormal="70" zoomScaleSheetLayoutView="70" workbookViewId="0">
      <selection activeCell="F6" sqref="F6:K6"/>
    </sheetView>
  </sheetViews>
  <sheetFormatPr defaultColWidth="8.5" defaultRowHeight="18.75" x14ac:dyDescent="0.4"/>
  <cols>
    <col min="1" max="1" width="6.5" style="1" bestFit="1" customWidth="1"/>
    <col min="2" max="3" width="8.5" style="1"/>
    <col min="4" max="4" width="13.25" style="1" customWidth="1"/>
    <col min="5" max="5" width="46.5" style="1" customWidth="1"/>
    <col min="6" max="6" width="12.25" style="23" customWidth="1"/>
    <col min="7" max="7" width="46.5" style="1" customWidth="1"/>
    <col min="8" max="8" width="8" style="1" customWidth="1"/>
    <col min="9" max="9" width="15.5" style="1" customWidth="1"/>
    <col min="10" max="10" width="17" style="1" hidden="1" customWidth="1"/>
    <col min="11" max="11" width="19" style="1" customWidth="1"/>
    <col min="12" max="12" width="8.5" style="1" hidden="1" customWidth="1"/>
    <col min="13" max="13" width="29" style="1" hidden="1" customWidth="1"/>
    <col min="14" max="14" width="8.5" style="1" hidden="1" customWidth="1"/>
    <col min="15" max="19" width="8.5" style="1" customWidth="1"/>
    <col min="20" max="16384" width="8.5" style="1"/>
  </cols>
  <sheetData>
    <row r="1" spans="1:14" ht="4.9000000000000004" customHeight="1" thickBot="1" x14ac:dyDescent="0.45"/>
    <row r="2" spans="1:14" ht="82.15" customHeight="1" thickBot="1" x14ac:dyDescent="0.45">
      <c r="A2" s="57" t="s">
        <v>34</v>
      </c>
      <c r="B2" s="58"/>
      <c r="C2" s="58"/>
      <c r="D2" s="58"/>
      <c r="E2" s="58"/>
      <c r="F2" s="58"/>
      <c r="G2" s="58"/>
      <c r="H2" s="58"/>
      <c r="I2" s="58"/>
      <c r="J2" s="58"/>
      <c r="K2" s="59"/>
    </row>
    <row r="3" spans="1:14" ht="21.4" customHeight="1" x14ac:dyDescent="0.4">
      <c r="B3" s="28"/>
      <c r="C3" s="28"/>
      <c r="D3" s="28"/>
      <c r="E3" s="28"/>
      <c r="F3" s="29"/>
      <c r="G3" s="28"/>
      <c r="H3" s="28"/>
      <c r="I3" s="28"/>
      <c r="J3" s="28"/>
      <c r="K3" s="30"/>
    </row>
    <row r="4" spans="1:14" ht="99.6" customHeight="1" x14ac:dyDescent="0.4">
      <c r="B4" s="28"/>
      <c r="C4" s="60" t="s">
        <v>1</v>
      </c>
      <c r="D4" s="61"/>
      <c r="E4" s="65" t="s">
        <v>54</v>
      </c>
      <c r="F4" s="66"/>
      <c r="G4" s="66"/>
      <c r="H4" s="66"/>
      <c r="I4" s="66"/>
      <c r="J4" s="66"/>
      <c r="K4" s="66"/>
    </row>
    <row r="5" spans="1:14" ht="12.75" customHeight="1" thickBot="1" x14ac:dyDescent="0.45">
      <c r="B5" s="31"/>
      <c r="C5" s="31"/>
      <c r="D5" s="31"/>
      <c r="E5" s="32"/>
      <c r="F5" s="33"/>
      <c r="G5" s="32"/>
      <c r="H5" s="32"/>
      <c r="I5" s="32"/>
      <c r="J5" s="32"/>
      <c r="K5" s="32"/>
    </row>
    <row r="6" spans="1:14" ht="76.5" customHeight="1" thickTop="1" thickBot="1" x14ac:dyDescent="0.45">
      <c r="B6" s="37"/>
      <c r="C6" s="37"/>
      <c r="D6" s="37"/>
      <c r="E6" s="38" t="s">
        <v>37</v>
      </c>
      <c r="F6" s="63"/>
      <c r="G6" s="63"/>
      <c r="H6" s="63"/>
      <c r="I6" s="63"/>
      <c r="J6" s="63"/>
      <c r="K6" s="63"/>
    </row>
    <row r="7" spans="1:14" ht="19.5" customHeight="1" thickTop="1" x14ac:dyDescent="0.4">
      <c r="B7" s="28"/>
      <c r="C7" s="28"/>
      <c r="D7" s="28"/>
      <c r="E7" s="28"/>
      <c r="F7" s="29"/>
      <c r="G7" s="28"/>
      <c r="H7" s="28"/>
      <c r="I7" s="28"/>
      <c r="J7" s="28"/>
      <c r="K7" s="28"/>
    </row>
    <row r="8" spans="1:14" ht="25.5" x14ac:dyDescent="0.4">
      <c r="B8" s="34" t="s">
        <v>13</v>
      </c>
      <c r="C8" s="35"/>
      <c r="D8" s="35"/>
      <c r="E8" s="28"/>
      <c r="F8" s="29"/>
      <c r="G8" s="28"/>
      <c r="H8" s="28"/>
      <c r="I8" s="28"/>
      <c r="J8" s="28"/>
      <c r="K8" s="28"/>
    </row>
    <row r="9" spans="1:14" ht="21" customHeight="1" x14ac:dyDescent="0.4">
      <c r="B9" s="49" t="s">
        <v>0</v>
      </c>
      <c r="C9" s="49" t="s">
        <v>5</v>
      </c>
      <c r="D9" s="54" t="s">
        <v>33</v>
      </c>
      <c r="E9" s="55" t="s">
        <v>21</v>
      </c>
      <c r="F9" s="56"/>
      <c r="G9" s="48" t="s">
        <v>22</v>
      </c>
      <c r="H9" s="49"/>
      <c r="I9" s="49"/>
      <c r="J9" s="49"/>
      <c r="K9" s="50" t="s">
        <v>26</v>
      </c>
    </row>
    <row r="10" spans="1:14" ht="20.25" customHeight="1" x14ac:dyDescent="0.4">
      <c r="B10" s="49"/>
      <c r="C10" s="49"/>
      <c r="D10" s="53"/>
      <c r="E10" s="26" t="s">
        <v>17</v>
      </c>
      <c r="F10" s="2"/>
      <c r="G10" s="3" t="s">
        <v>17</v>
      </c>
      <c r="H10" s="27"/>
      <c r="I10" s="25" t="s">
        <v>23</v>
      </c>
      <c r="J10" s="4" t="s">
        <v>3</v>
      </c>
      <c r="K10" s="49"/>
      <c r="M10" s="1" t="s">
        <v>15</v>
      </c>
      <c r="N10" s="1">
        <v>0</v>
      </c>
    </row>
    <row r="11" spans="1:14" ht="23.65" customHeight="1" x14ac:dyDescent="0.4">
      <c r="A11" s="5" t="s">
        <v>16</v>
      </c>
      <c r="B11" s="6" t="s">
        <v>7</v>
      </c>
      <c r="C11" s="6">
        <v>234</v>
      </c>
      <c r="D11" s="6" t="s">
        <v>8</v>
      </c>
      <c r="E11" s="7" t="s">
        <v>40</v>
      </c>
      <c r="F11" s="8" t="s">
        <v>11</v>
      </c>
      <c r="G11" s="9" t="s">
        <v>41</v>
      </c>
      <c r="H11" s="10" t="s">
        <v>10</v>
      </c>
      <c r="I11" s="11" t="s">
        <v>35</v>
      </c>
      <c r="J11" s="11" t="s">
        <v>18</v>
      </c>
      <c r="K11" s="12">
        <v>3000</v>
      </c>
      <c r="M11" s="1" t="s">
        <v>53</v>
      </c>
      <c r="N11" s="1">
        <v>1</v>
      </c>
    </row>
    <row r="12" spans="1:14" ht="23.65" customHeight="1" thickBot="1" x14ac:dyDescent="0.45">
      <c r="A12" s="5" t="s">
        <v>16</v>
      </c>
      <c r="B12" s="39" t="s">
        <v>19</v>
      </c>
      <c r="C12" s="39"/>
      <c r="D12" s="39" t="s">
        <v>9</v>
      </c>
      <c r="E12" s="40" t="s">
        <v>48</v>
      </c>
      <c r="F12" s="8" t="s">
        <v>11</v>
      </c>
      <c r="G12" s="41" t="s">
        <v>45</v>
      </c>
      <c r="H12" s="10" t="s">
        <v>10</v>
      </c>
      <c r="I12" s="42" t="s">
        <v>36</v>
      </c>
      <c r="J12" s="11" t="s">
        <v>20</v>
      </c>
      <c r="K12" s="12">
        <v>3000</v>
      </c>
      <c r="M12" s="1" t="s">
        <v>39</v>
      </c>
      <c r="N12" s="1">
        <v>1</v>
      </c>
    </row>
    <row r="13" spans="1:14" ht="23.65" customHeight="1" thickTop="1" thickBot="1" x14ac:dyDescent="0.45">
      <c r="B13" s="46"/>
      <c r="C13" s="43"/>
      <c r="D13" s="46"/>
      <c r="E13" s="44" t="s">
        <v>15</v>
      </c>
      <c r="F13" s="14" t="s">
        <v>12</v>
      </c>
      <c r="G13" s="44" t="s">
        <v>15</v>
      </c>
      <c r="H13" s="15" t="s">
        <v>10</v>
      </c>
      <c r="I13" s="43"/>
      <c r="J13" s="16">
        <f t="shared" ref="J13:J21" si="0">VLOOKUP(G13,$M$10:$N$23,2,FALSE)</f>
        <v>0</v>
      </c>
      <c r="K13" s="16">
        <f>J13*3000</f>
        <v>0</v>
      </c>
      <c r="M13" s="1" t="s">
        <v>40</v>
      </c>
      <c r="N13" s="1">
        <v>1</v>
      </c>
    </row>
    <row r="14" spans="1:14" ht="23.65" customHeight="1" thickTop="1" thickBot="1" x14ac:dyDescent="0.45">
      <c r="B14" s="46"/>
      <c r="C14" s="43"/>
      <c r="D14" s="46"/>
      <c r="E14" s="45" t="s">
        <v>15</v>
      </c>
      <c r="F14" s="14" t="s">
        <v>12</v>
      </c>
      <c r="G14" s="45" t="s">
        <v>15</v>
      </c>
      <c r="H14" s="15" t="s">
        <v>10</v>
      </c>
      <c r="I14" s="43"/>
      <c r="J14" s="16">
        <f t="shared" si="0"/>
        <v>0</v>
      </c>
      <c r="K14" s="16">
        <f t="shared" ref="K14:K21" si="1">J14*3000</f>
        <v>0</v>
      </c>
      <c r="M14" s="1" t="s">
        <v>41</v>
      </c>
      <c r="N14" s="1">
        <v>1</v>
      </c>
    </row>
    <row r="15" spans="1:14" ht="23.65" customHeight="1" thickTop="1" thickBot="1" x14ac:dyDescent="0.45">
      <c r="B15" s="46"/>
      <c r="C15" s="43"/>
      <c r="D15" s="46"/>
      <c r="E15" s="45" t="s">
        <v>15</v>
      </c>
      <c r="F15" s="14" t="s">
        <v>12</v>
      </c>
      <c r="G15" s="45" t="s">
        <v>15</v>
      </c>
      <c r="H15" s="15" t="s">
        <v>10</v>
      </c>
      <c r="I15" s="43"/>
      <c r="J15" s="16">
        <f t="shared" si="0"/>
        <v>0</v>
      </c>
      <c r="K15" s="16">
        <f t="shared" si="1"/>
        <v>0</v>
      </c>
      <c r="M15" s="1" t="s">
        <v>42</v>
      </c>
      <c r="N15" s="1">
        <v>1</v>
      </c>
    </row>
    <row r="16" spans="1:14" ht="23.65" customHeight="1" thickTop="1" thickBot="1" x14ac:dyDescent="0.45">
      <c r="B16" s="46"/>
      <c r="C16" s="43"/>
      <c r="D16" s="46"/>
      <c r="E16" s="45" t="s">
        <v>15</v>
      </c>
      <c r="F16" s="14" t="s">
        <v>12</v>
      </c>
      <c r="G16" s="45" t="s">
        <v>15</v>
      </c>
      <c r="H16" s="15" t="s">
        <v>10</v>
      </c>
      <c r="I16" s="43"/>
      <c r="J16" s="16">
        <f t="shared" si="0"/>
        <v>0</v>
      </c>
      <c r="K16" s="16">
        <f t="shared" si="1"/>
        <v>0</v>
      </c>
      <c r="M16" s="1" t="s">
        <v>43</v>
      </c>
      <c r="N16" s="1">
        <v>1</v>
      </c>
    </row>
    <row r="17" spans="1:14" ht="23.65" customHeight="1" thickTop="1" thickBot="1" x14ac:dyDescent="0.45">
      <c r="B17" s="46"/>
      <c r="C17" s="43"/>
      <c r="D17" s="46"/>
      <c r="E17" s="45" t="s">
        <v>15</v>
      </c>
      <c r="F17" s="14" t="s">
        <v>12</v>
      </c>
      <c r="G17" s="45" t="s">
        <v>15</v>
      </c>
      <c r="H17" s="15" t="s">
        <v>10</v>
      </c>
      <c r="I17" s="43"/>
      <c r="J17" s="16">
        <f t="shared" si="0"/>
        <v>0</v>
      </c>
      <c r="K17" s="16">
        <f t="shared" si="1"/>
        <v>0</v>
      </c>
      <c r="M17" s="1" t="s">
        <v>44</v>
      </c>
      <c r="N17" s="1">
        <v>1</v>
      </c>
    </row>
    <row r="18" spans="1:14" ht="23.65" customHeight="1" thickTop="1" thickBot="1" x14ac:dyDescent="0.45">
      <c r="B18" s="46"/>
      <c r="C18" s="43"/>
      <c r="D18" s="46"/>
      <c r="E18" s="45" t="s">
        <v>15</v>
      </c>
      <c r="F18" s="14" t="s">
        <v>12</v>
      </c>
      <c r="G18" s="45" t="s">
        <v>15</v>
      </c>
      <c r="H18" s="15" t="s">
        <v>10</v>
      </c>
      <c r="I18" s="43"/>
      <c r="J18" s="16">
        <f t="shared" si="0"/>
        <v>0</v>
      </c>
      <c r="K18" s="16">
        <f t="shared" si="1"/>
        <v>0</v>
      </c>
      <c r="M18" s="1" t="s">
        <v>45</v>
      </c>
      <c r="N18" s="1">
        <v>1</v>
      </c>
    </row>
    <row r="19" spans="1:14" ht="23.65" customHeight="1" thickTop="1" thickBot="1" x14ac:dyDescent="0.45">
      <c r="B19" s="46"/>
      <c r="C19" s="43"/>
      <c r="D19" s="46"/>
      <c r="E19" s="45" t="s">
        <v>15</v>
      </c>
      <c r="F19" s="14" t="s">
        <v>12</v>
      </c>
      <c r="G19" s="45" t="s">
        <v>15</v>
      </c>
      <c r="H19" s="15" t="s">
        <v>10</v>
      </c>
      <c r="I19" s="43"/>
      <c r="J19" s="16">
        <f t="shared" si="0"/>
        <v>0</v>
      </c>
      <c r="K19" s="16">
        <f t="shared" si="1"/>
        <v>0</v>
      </c>
      <c r="M19" s="1" t="s">
        <v>46</v>
      </c>
      <c r="N19" s="1">
        <v>1</v>
      </c>
    </row>
    <row r="20" spans="1:14" ht="23.65" customHeight="1" thickTop="1" thickBot="1" x14ac:dyDescent="0.45">
      <c r="B20" s="46"/>
      <c r="C20" s="43"/>
      <c r="D20" s="46"/>
      <c r="E20" s="45" t="s">
        <v>15</v>
      </c>
      <c r="F20" s="14" t="s">
        <v>12</v>
      </c>
      <c r="G20" s="45" t="s">
        <v>15</v>
      </c>
      <c r="H20" s="15" t="s">
        <v>10</v>
      </c>
      <c r="I20" s="43"/>
      <c r="J20" s="16">
        <f t="shared" si="0"/>
        <v>0</v>
      </c>
      <c r="K20" s="16">
        <f t="shared" si="1"/>
        <v>0</v>
      </c>
      <c r="M20" s="1" t="s">
        <v>47</v>
      </c>
      <c r="N20" s="1">
        <v>1</v>
      </c>
    </row>
    <row r="21" spans="1:14" ht="23.65" customHeight="1" thickTop="1" thickBot="1" x14ac:dyDescent="0.45">
      <c r="B21" s="46"/>
      <c r="C21" s="43"/>
      <c r="D21" s="46"/>
      <c r="E21" s="45" t="s">
        <v>15</v>
      </c>
      <c r="F21" s="14" t="s">
        <v>12</v>
      </c>
      <c r="G21" s="45" t="s">
        <v>15</v>
      </c>
      <c r="H21" s="15" t="s">
        <v>10</v>
      </c>
      <c r="I21" s="43"/>
      <c r="J21" s="16">
        <f t="shared" si="0"/>
        <v>0</v>
      </c>
      <c r="K21" s="16">
        <f t="shared" si="1"/>
        <v>0</v>
      </c>
      <c r="M21" s="1" t="s">
        <v>48</v>
      </c>
      <c r="N21" s="1">
        <v>1</v>
      </c>
    </row>
    <row r="22" spans="1:14" ht="19.5" customHeight="1" thickTop="1" x14ac:dyDescent="0.4">
      <c r="B22" s="28"/>
      <c r="C22" s="28"/>
      <c r="D22" s="28"/>
      <c r="E22" s="28"/>
      <c r="F22" s="29"/>
      <c r="G22" s="28"/>
      <c r="H22" s="28"/>
      <c r="I22" s="28"/>
      <c r="J22" s="28"/>
      <c r="K22" s="28"/>
      <c r="M22" s="1" t="s">
        <v>56</v>
      </c>
      <c r="N22" s="1">
        <v>1</v>
      </c>
    </row>
    <row r="23" spans="1:14" ht="35.25" x14ac:dyDescent="0.4">
      <c r="B23" s="34" t="s">
        <v>50</v>
      </c>
      <c r="C23" s="35"/>
      <c r="D23" s="35"/>
      <c r="E23" s="28"/>
      <c r="F23" s="29"/>
      <c r="G23" s="28"/>
      <c r="H23" s="28"/>
      <c r="I23" s="28"/>
      <c r="J23" s="28"/>
      <c r="K23" s="28"/>
      <c r="M23" s="1" t="s">
        <v>38</v>
      </c>
      <c r="N23" s="1">
        <v>0</v>
      </c>
    </row>
    <row r="24" spans="1:14" ht="21" customHeight="1" x14ac:dyDescent="0.4">
      <c r="B24" s="49" t="s">
        <v>0</v>
      </c>
      <c r="C24" s="49" t="s">
        <v>5</v>
      </c>
      <c r="D24" s="52" t="s">
        <v>6</v>
      </c>
      <c r="E24" s="55"/>
      <c r="F24" s="56"/>
      <c r="G24" s="48" t="s">
        <v>27</v>
      </c>
      <c r="H24" s="49"/>
      <c r="I24" s="49"/>
      <c r="J24" s="49"/>
      <c r="K24" s="50" t="s">
        <v>26</v>
      </c>
    </row>
    <row r="25" spans="1:14" ht="20.25" customHeight="1" x14ac:dyDescent="0.4">
      <c r="B25" s="49"/>
      <c r="C25" s="49"/>
      <c r="D25" s="53"/>
      <c r="E25" s="26"/>
      <c r="F25" s="2"/>
      <c r="G25" s="3" t="s">
        <v>17</v>
      </c>
      <c r="H25" s="27"/>
      <c r="I25" s="25" t="s">
        <v>23</v>
      </c>
      <c r="J25" s="4" t="s">
        <v>3</v>
      </c>
      <c r="K25" s="49"/>
    </row>
    <row r="26" spans="1:14" ht="23.65" customHeight="1" x14ac:dyDescent="0.4">
      <c r="A26" s="5" t="s">
        <v>16</v>
      </c>
      <c r="B26" s="6" t="s">
        <v>7</v>
      </c>
      <c r="C26" s="6">
        <v>234</v>
      </c>
      <c r="D26" s="6" t="s">
        <v>8</v>
      </c>
      <c r="E26" s="7"/>
      <c r="F26" s="8"/>
      <c r="G26" s="9" t="s">
        <v>41</v>
      </c>
      <c r="H26" s="10" t="s">
        <v>31</v>
      </c>
      <c r="I26" s="11" t="s">
        <v>24</v>
      </c>
      <c r="J26" s="11"/>
      <c r="K26" s="12">
        <v>4000</v>
      </c>
    </row>
    <row r="27" spans="1:14" ht="23.65" customHeight="1" thickBot="1" x14ac:dyDescent="0.45">
      <c r="A27" s="5" t="s">
        <v>16</v>
      </c>
      <c r="B27" s="39" t="s">
        <v>19</v>
      </c>
      <c r="C27" s="39">
        <v>672</v>
      </c>
      <c r="D27" s="39" t="s">
        <v>29</v>
      </c>
      <c r="E27" s="7"/>
      <c r="F27" s="8"/>
      <c r="G27" s="41" t="s">
        <v>42</v>
      </c>
      <c r="H27" s="10" t="s">
        <v>31</v>
      </c>
      <c r="I27" s="42" t="s">
        <v>30</v>
      </c>
      <c r="J27" s="11"/>
      <c r="K27" s="12">
        <v>4000</v>
      </c>
      <c r="M27" s="1" t="s">
        <v>15</v>
      </c>
      <c r="N27" s="1">
        <v>0</v>
      </c>
    </row>
    <row r="28" spans="1:14" ht="23.65" customHeight="1" thickTop="1" thickBot="1" x14ac:dyDescent="0.45">
      <c r="B28" s="46"/>
      <c r="C28" s="43"/>
      <c r="D28" s="46"/>
      <c r="E28" s="13"/>
      <c r="F28" s="14"/>
      <c r="G28" s="44" t="s">
        <v>15</v>
      </c>
      <c r="H28" s="15" t="s">
        <v>31</v>
      </c>
      <c r="I28" s="43"/>
      <c r="J28" s="16">
        <f>VLOOKUP(G28,$M$27:$N$35,2,FALSE)</f>
        <v>0</v>
      </c>
      <c r="K28" s="16">
        <f>J28*4000</f>
        <v>0</v>
      </c>
      <c r="M28" s="1" t="s">
        <v>53</v>
      </c>
      <c r="N28" s="1">
        <v>1</v>
      </c>
    </row>
    <row r="29" spans="1:14" ht="23.65" customHeight="1" thickTop="1" thickBot="1" x14ac:dyDescent="0.45">
      <c r="B29" s="46"/>
      <c r="C29" s="43"/>
      <c r="D29" s="46"/>
      <c r="E29" s="17"/>
      <c r="F29" s="14"/>
      <c r="G29" s="45" t="s">
        <v>15</v>
      </c>
      <c r="H29" s="15" t="s">
        <v>31</v>
      </c>
      <c r="I29" s="43"/>
      <c r="J29" s="16">
        <f>VLOOKUP(G29,$M$27:$N$35,2,FALSE)</f>
        <v>0</v>
      </c>
      <c r="K29" s="16">
        <f t="shared" ref="K29:K32" si="2">J29*4000</f>
        <v>0</v>
      </c>
      <c r="M29" s="1" t="s">
        <v>39</v>
      </c>
      <c r="N29" s="1">
        <v>1</v>
      </c>
    </row>
    <row r="30" spans="1:14" ht="23.65" customHeight="1" thickTop="1" thickBot="1" x14ac:dyDescent="0.45">
      <c r="B30" s="46"/>
      <c r="C30" s="43"/>
      <c r="D30" s="46"/>
      <c r="E30" s="17"/>
      <c r="F30" s="14"/>
      <c r="G30" s="45" t="s">
        <v>15</v>
      </c>
      <c r="H30" s="15" t="s">
        <v>31</v>
      </c>
      <c r="I30" s="43"/>
      <c r="J30" s="16">
        <f>VLOOKUP(G30,$M$27:$N$35,2,FALSE)</f>
        <v>0</v>
      </c>
      <c r="K30" s="16">
        <f t="shared" si="2"/>
        <v>0</v>
      </c>
      <c r="M30" s="1" t="s">
        <v>40</v>
      </c>
      <c r="N30" s="1">
        <v>1</v>
      </c>
    </row>
    <row r="31" spans="1:14" ht="23.65" customHeight="1" thickTop="1" thickBot="1" x14ac:dyDescent="0.45">
      <c r="B31" s="46"/>
      <c r="C31" s="43"/>
      <c r="D31" s="46"/>
      <c r="E31" s="17"/>
      <c r="F31" s="14"/>
      <c r="G31" s="45" t="s">
        <v>15</v>
      </c>
      <c r="H31" s="15" t="s">
        <v>31</v>
      </c>
      <c r="I31" s="43"/>
      <c r="J31" s="16">
        <f>VLOOKUP(G31,$M$27:$N$35,2,FALSE)</f>
        <v>0</v>
      </c>
      <c r="K31" s="16">
        <f t="shared" si="2"/>
        <v>0</v>
      </c>
      <c r="M31" s="1" t="s">
        <v>41</v>
      </c>
      <c r="N31" s="1">
        <v>1</v>
      </c>
    </row>
    <row r="32" spans="1:14" ht="23.65" customHeight="1" thickTop="1" thickBot="1" x14ac:dyDescent="0.45">
      <c r="B32" s="46"/>
      <c r="C32" s="43"/>
      <c r="D32" s="46"/>
      <c r="E32" s="17"/>
      <c r="F32" s="14"/>
      <c r="G32" s="45" t="s">
        <v>15</v>
      </c>
      <c r="H32" s="15" t="s">
        <v>31</v>
      </c>
      <c r="I32" s="43"/>
      <c r="J32" s="16">
        <f>VLOOKUP(G32,$M$27:$N$35,2,FALSE)</f>
        <v>0</v>
      </c>
      <c r="K32" s="16">
        <f t="shared" si="2"/>
        <v>0</v>
      </c>
      <c r="M32" s="1" t="s">
        <v>42</v>
      </c>
      <c r="N32" s="1">
        <v>1</v>
      </c>
    </row>
    <row r="33" spans="1:14" ht="19.5" customHeight="1" thickTop="1" x14ac:dyDescent="0.4">
      <c r="B33" s="28"/>
      <c r="C33" s="28"/>
      <c r="D33" s="28"/>
      <c r="E33" s="28"/>
      <c r="F33" s="29"/>
      <c r="G33" s="28"/>
      <c r="H33" s="28"/>
      <c r="I33" s="28"/>
      <c r="J33" s="28"/>
      <c r="K33" s="28"/>
      <c r="M33" s="1" t="s">
        <v>43</v>
      </c>
      <c r="N33" s="1">
        <v>1</v>
      </c>
    </row>
    <row r="34" spans="1:14" ht="35.25" x14ac:dyDescent="0.4">
      <c r="B34" s="34" t="s">
        <v>49</v>
      </c>
      <c r="C34" s="35"/>
      <c r="D34" s="35"/>
      <c r="E34" s="28"/>
      <c r="F34" s="29"/>
      <c r="G34" s="28"/>
      <c r="H34" s="28"/>
      <c r="I34" s="28"/>
      <c r="J34" s="28"/>
      <c r="K34" s="28"/>
      <c r="M34" s="1" t="s">
        <v>44</v>
      </c>
      <c r="N34" s="1">
        <v>1</v>
      </c>
    </row>
    <row r="35" spans="1:14" ht="21" customHeight="1" x14ac:dyDescent="0.4">
      <c r="B35" s="49" t="s">
        <v>0</v>
      </c>
      <c r="C35" s="49" t="s">
        <v>5</v>
      </c>
      <c r="D35" s="52" t="s">
        <v>6</v>
      </c>
      <c r="E35" s="55"/>
      <c r="F35" s="56"/>
      <c r="G35" s="48" t="s">
        <v>27</v>
      </c>
      <c r="H35" s="49"/>
      <c r="I35" s="49"/>
      <c r="J35" s="49"/>
      <c r="K35" s="50" t="s">
        <v>26</v>
      </c>
      <c r="N35" s="1">
        <v>0</v>
      </c>
    </row>
    <row r="36" spans="1:14" ht="20.25" customHeight="1" x14ac:dyDescent="0.4">
      <c r="B36" s="49"/>
      <c r="C36" s="49"/>
      <c r="D36" s="53"/>
      <c r="E36" s="26"/>
      <c r="F36" s="2"/>
      <c r="G36" s="3" t="s">
        <v>17</v>
      </c>
      <c r="H36" s="27"/>
      <c r="I36" s="25" t="s">
        <v>23</v>
      </c>
      <c r="J36" s="4" t="s">
        <v>3</v>
      </c>
      <c r="K36" s="49"/>
    </row>
    <row r="37" spans="1:14" ht="23.65" customHeight="1" x14ac:dyDescent="0.4">
      <c r="A37" s="5" t="s">
        <v>16</v>
      </c>
      <c r="B37" s="6" t="s">
        <v>7</v>
      </c>
      <c r="C37" s="6">
        <v>234</v>
      </c>
      <c r="D37" s="6" t="s">
        <v>8</v>
      </c>
      <c r="E37" s="7"/>
      <c r="F37" s="8"/>
      <c r="G37" s="9" t="s">
        <v>41</v>
      </c>
      <c r="H37" s="10" t="s">
        <v>31</v>
      </c>
      <c r="I37" s="11" t="s">
        <v>24</v>
      </c>
      <c r="J37" s="11"/>
      <c r="K37" s="12">
        <v>3000</v>
      </c>
    </row>
    <row r="38" spans="1:14" ht="23.65" customHeight="1" thickBot="1" x14ac:dyDescent="0.45">
      <c r="A38" s="5" t="s">
        <v>16</v>
      </c>
      <c r="B38" s="39" t="s">
        <v>19</v>
      </c>
      <c r="C38" s="39">
        <v>672</v>
      </c>
      <c r="D38" s="39" t="s">
        <v>29</v>
      </c>
      <c r="E38" s="7"/>
      <c r="F38" s="8"/>
      <c r="G38" s="41" t="s">
        <v>42</v>
      </c>
      <c r="H38" s="10" t="s">
        <v>31</v>
      </c>
      <c r="I38" s="42" t="s">
        <v>30</v>
      </c>
      <c r="J38" s="11"/>
      <c r="K38" s="12">
        <v>3000</v>
      </c>
    </row>
    <row r="39" spans="1:14" ht="23.65" customHeight="1" thickTop="1" thickBot="1" x14ac:dyDescent="0.45">
      <c r="B39" s="46"/>
      <c r="C39" s="43"/>
      <c r="D39" s="46"/>
      <c r="E39" s="13"/>
      <c r="F39" s="14"/>
      <c r="G39" s="44" t="s">
        <v>15</v>
      </c>
      <c r="H39" s="15" t="s">
        <v>31</v>
      </c>
      <c r="I39" s="43"/>
      <c r="J39" s="16">
        <f>VLOOKUP(G39,$M$27:$N$35,2,FALSE)</f>
        <v>0</v>
      </c>
      <c r="K39" s="16">
        <f>J39*3000</f>
        <v>0</v>
      </c>
    </row>
    <row r="40" spans="1:14" ht="23.65" customHeight="1" thickTop="1" thickBot="1" x14ac:dyDescent="0.45">
      <c r="B40" s="46"/>
      <c r="C40" s="43"/>
      <c r="D40" s="46"/>
      <c r="E40" s="17"/>
      <c r="F40" s="14"/>
      <c r="G40" s="45" t="s">
        <v>15</v>
      </c>
      <c r="H40" s="15" t="s">
        <v>31</v>
      </c>
      <c r="I40" s="43"/>
      <c r="J40" s="16">
        <f>VLOOKUP(G40,$M$27:$N$35,2,FALSE)</f>
        <v>0</v>
      </c>
      <c r="K40" s="16">
        <f t="shared" ref="K40:K43" si="3">J40*3000</f>
        <v>0</v>
      </c>
    </row>
    <row r="41" spans="1:14" ht="23.65" customHeight="1" thickTop="1" thickBot="1" x14ac:dyDescent="0.45">
      <c r="B41" s="46"/>
      <c r="C41" s="43"/>
      <c r="D41" s="46"/>
      <c r="E41" s="17"/>
      <c r="F41" s="14"/>
      <c r="G41" s="45" t="s">
        <v>15</v>
      </c>
      <c r="H41" s="15" t="s">
        <v>31</v>
      </c>
      <c r="I41" s="43"/>
      <c r="J41" s="16">
        <f>VLOOKUP(G41,$M$27:$N$35,2,FALSE)</f>
        <v>0</v>
      </c>
      <c r="K41" s="16">
        <f t="shared" si="3"/>
        <v>0</v>
      </c>
    </row>
    <row r="42" spans="1:14" ht="23.65" customHeight="1" thickTop="1" thickBot="1" x14ac:dyDescent="0.45">
      <c r="B42" s="46"/>
      <c r="C42" s="43"/>
      <c r="D42" s="46"/>
      <c r="E42" s="17"/>
      <c r="F42" s="14"/>
      <c r="G42" s="45" t="s">
        <v>15</v>
      </c>
      <c r="H42" s="15" t="s">
        <v>31</v>
      </c>
      <c r="I42" s="43"/>
      <c r="J42" s="16">
        <f>VLOOKUP(G42,$M$27:$N$35,2,FALSE)</f>
        <v>0</v>
      </c>
      <c r="K42" s="16">
        <f t="shared" si="3"/>
        <v>0</v>
      </c>
    </row>
    <row r="43" spans="1:14" ht="23.65" customHeight="1" thickTop="1" thickBot="1" x14ac:dyDescent="0.45">
      <c r="B43" s="46"/>
      <c r="C43" s="43"/>
      <c r="D43" s="46"/>
      <c r="E43" s="17"/>
      <c r="F43" s="14"/>
      <c r="G43" s="45" t="s">
        <v>15</v>
      </c>
      <c r="H43" s="15" t="s">
        <v>31</v>
      </c>
      <c r="I43" s="43"/>
      <c r="J43" s="16">
        <f>VLOOKUP(G43,$M$27:$N$35,2,FALSE)</f>
        <v>0</v>
      </c>
      <c r="K43" s="16">
        <f t="shared" si="3"/>
        <v>0</v>
      </c>
    </row>
    <row r="44" spans="1:14" ht="19.5" customHeight="1" thickTop="1" x14ac:dyDescent="0.4">
      <c r="B44" s="28"/>
      <c r="C44" s="28"/>
      <c r="D44" s="28"/>
      <c r="E44" s="28"/>
      <c r="F44" s="29"/>
      <c r="G44" s="28"/>
      <c r="H44" s="28"/>
      <c r="I44" s="28"/>
      <c r="J44" s="28"/>
      <c r="K44" s="28"/>
    </row>
    <row r="45" spans="1:14" ht="25.5" x14ac:dyDescent="0.4">
      <c r="B45" s="34" t="s">
        <v>28</v>
      </c>
      <c r="C45" s="35"/>
      <c r="D45" s="35"/>
      <c r="E45" s="28"/>
      <c r="F45" s="29"/>
      <c r="G45" s="28"/>
      <c r="H45" s="28"/>
      <c r="I45" s="28"/>
      <c r="J45" s="28"/>
      <c r="K45" s="28"/>
    </row>
    <row r="46" spans="1:14" ht="21" customHeight="1" x14ac:dyDescent="0.4">
      <c r="B46" s="49" t="s">
        <v>0</v>
      </c>
      <c r="C46" s="51"/>
      <c r="D46" s="52" t="s">
        <v>32</v>
      </c>
      <c r="E46" s="55"/>
      <c r="F46" s="56"/>
      <c r="G46" s="48" t="s">
        <v>27</v>
      </c>
      <c r="H46" s="49"/>
      <c r="I46" s="49"/>
      <c r="J46" s="49"/>
      <c r="K46" s="50" t="s">
        <v>26</v>
      </c>
    </row>
    <row r="47" spans="1:14" ht="20.25" customHeight="1" x14ac:dyDescent="0.4">
      <c r="B47" s="49"/>
      <c r="C47" s="51"/>
      <c r="D47" s="53"/>
      <c r="E47" s="26"/>
      <c r="F47" s="2"/>
      <c r="G47" s="3" t="s">
        <v>17</v>
      </c>
      <c r="H47" s="27"/>
      <c r="I47" s="25" t="s">
        <v>23</v>
      </c>
      <c r="J47" s="4" t="s">
        <v>3</v>
      </c>
      <c r="K47" s="49"/>
    </row>
    <row r="48" spans="1:14" ht="23.65" customHeight="1" x14ac:dyDescent="0.4">
      <c r="A48" s="5" t="s">
        <v>16</v>
      </c>
      <c r="B48" s="6" t="s">
        <v>7</v>
      </c>
      <c r="C48" s="18"/>
      <c r="D48" s="6" t="s">
        <v>9</v>
      </c>
      <c r="E48" s="7"/>
      <c r="F48" s="8"/>
      <c r="G48" s="9" t="s">
        <v>46</v>
      </c>
      <c r="H48" s="10" t="s">
        <v>31</v>
      </c>
      <c r="I48" s="11" t="s">
        <v>24</v>
      </c>
      <c r="J48" s="11"/>
      <c r="K48" s="12">
        <v>7000</v>
      </c>
    </row>
    <row r="49" spans="1:14" ht="23.65" customHeight="1" thickBot="1" x14ac:dyDescent="0.45">
      <c r="A49" s="5" t="s">
        <v>16</v>
      </c>
      <c r="B49" s="39" t="s">
        <v>19</v>
      </c>
      <c r="C49" s="18"/>
      <c r="D49" s="39" t="s">
        <v>9</v>
      </c>
      <c r="E49" s="7"/>
      <c r="F49" s="8"/>
      <c r="G49" s="41" t="s">
        <v>45</v>
      </c>
      <c r="H49" s="10" t="s">
        <v>31</v>
      </c>
      <c r="I49" s="42" t="s">
        <v>25</v>
      </c>
      <c r="J49" s="11"/>
      <c r="K49" s="12">
        <v>7000</v>
      </c>
    </row>
    <row r="50" spans="1:14" ht="23.65" customHeight="1" thickTop="1" thickBot="1" x14ac:dyDescent="0.45">
      <c r="B50" s="46"/>
      <c r="C50" s="19"/>
      <c r="D50" s="46"/>
      <c r="E50" s="13"/>
      <c r="F50" s="14"/>
      <c r="G50" s="44" t="s">
        <v>15</v>
      </c>
      <c r="H50" s="15" t="s">
        <v>31</v>
      </c>
      <c r="I50" s="43"/>
      <c r="J50" s="16">
        <f>VLOOKUP(G50,$M$50:$N$56,2,FALSE)</f>
        <v>0</v>
      </c>
      <c r="K50" s="16">
        <f>J50*7000</f>
        <v>0</v>
      </c>
      <c r="M50" s="1" t="s">
        <v>15</v>
      </c>
      <c r="N50" s="1">
        <v>0</v>
      </c>
    </row>
    <row r="51" spans="1:14" ht="23.65" customHeight="1" thickTop="1" thickBot="1" x14ac:dyDescent="0.45">
      <c r="B51" s="46"/>
      <c r="C51" s="20"/>
      <c r="D51" s="46"/>
      <c r="E51" s="17"/>
      <c r="F51" s="14"/>
      <c r="G51" s="45" t="s">
        <v>15</v>
      </c>
      <c r="H51" s="15" t="s">
        <v>31</v>
      </c>
      <c r="I51" s="43"/>
      <c r="J51" s="16">
        <f>VLOOKUP(G51,$M$50:$N$56,2,FALSE)</f>
        <v>0</v>
      </c>
      <c r="K51" s="16">
        <f t="shared" ref="K51:K53" si="4">J51*7000</f>
        <v>0</v>
      </c>
      <c r="M51" s="1" t="s">
        <v>45</v>
      </c>
      <c r="N51" s="1">
        <v>1</v>
      </c>
    </row>
    <row r="52" spans="1:14" ht="23.65" customHeight="1" thickTop="1" thickBot="1" x14ac:dyDescent="0.45">
      <c r="B52" s="46"/>
      <c r="C52" s="20"/>
      <c r="D52" s="46"/>
      <c r="E52" s="17"/>
      <c r="F52" s="14"/>
      <c r="G52" s="45" t="s">
        <v>15</v>
      </c>
      <c r="H52" s="15" t="s">
        <v>31</v>
      </c>
      <c r="I52" s="43"/>
      <c r="J52" s="16">
        <f>VLOOKUP(G52,$M$50:$N$56,2,FALSE)</f>
        <v>0</v>
      </c>
      <c r="K52" s="16">
        <f t="shared" si="4"/>
        <v>0</v>
      </c>
      <c r="M52" s="1" t="s">
        <v>46</v>
      </c>
      <c r="N52" s="1">
        <v>1</v>
      </c>
    </row>
    <row r="53" spans="1:14" ht="23.65" customHeight="1" thickTop="1" thickBot="1" x14ac:dyDescent="0.45">
      <c r="B53" s="46"/>
      <c r="C53" s="20"/>
      <c r="D53" s="46"/>
      <c r="E53" s="17"/>
      <c r="F53" s="14"/>
      <c r="G53" s="45" t="s">
        <v>15</v>
      </c>
      <c r="H53" s="15" t="s">
        <v>31</v>
      </c>
      <c r="I53" s="43"/>
      <c r="J53" s="16">
        <f>VLOOKUP(G53,$M$50:$N$56,2,FALSE)</f>
        <v>0</v>
      </c>
      <c r="K53" s="16">
        <f t="shared" si="4"/>
        <v>0</v>
      </c>
      <c r="M53" s="1" t="s">
        <v>47</v>
      </c>
      <c r="N53" s="1">
        <v>1</v>
      </c>
    </row>
    <row r="54" spans="1:14" ht="23.65" customHeight="1" thickTop="1" thickBot="1" x14ac:dyDescent="0.45">
      <c r="B54" s="46"/>
      <c r="C54" s="20"/>
      <c r="D54" s="46"/>
      <c r="E54" s="17"/>
      <c r="F54" s="14"/>
      <c r="G54" s="45" t="s">
        <v>15</v>
      </c>
      <c r="H54" s="15" t="s">
        <v>31</v>
      </c>
      <c r="I54" s="43"/>
      <c r="J54" s="16">
        <f>VLOOKUP(G54,$M$50:$N$56,2,FALSE)</f>
        <v>0</v>
      </c>
      <c r="K54" s="16">
        <f>J54*7000</f>
        <v>0</v>
      </c>
      <c r="M54" s="1" t="s">
        <v>48</v>
      </c>
      <c r="N54" s="1">
        <v>1</v>
      </c>
    </row>
    <row r="55" spans="1:14" ht="19.5" customHeight="1" thickTop="1" x14ac:dyDescent="0.4">
      <c r="B55" s="28"/>
      <c r="C55" s="28"/>
      <c r="D55" s="28"/>
      <c r="E55" s="28"/>
      <c r="F55" s="29"/>
      <c r="G55" s="28"/>
      <c r="H55" s="28"/>
      <c r="I55" s="28"/>
      <c r="J55" s="28"/>
      <c r="K55" s="28"/>
      <c r="M55" s="1" t="s">
        <v>56</v>
      </c>
      <c r="N55" s="1">
        <v>1</v>
      </c>
    </row>
    <row r="56" spans="1:14" ht="29.65" customHeight="1" x14ac:dyDescent="0.4">
      <c r="B56" s="34" t="s">
        <v>14</v>
      </c>
      <c r="C56" s="35"/>
      <c r="D56" s="35"/>
      <c r="E56" s="28"/>
      <c r="F56" s="29"/>
      <c r="G56" s="28"/>
      <c r="H56" s="28"/>
      <c r="I56" s="28"/>
      <c r="J56" s="28"/>
      <c r="K56" s="28"/>
      <c r="N56" s="1">
        <v>0</v>
      </c>
    </row>
    <row r="57" spans="1:14" ht="35.25" customHeight="1" x14ac:dyDescent="0.4">
      <c r="B57" s="55" t="s">
        <v>2</v>
      </c>
      <c r="C57" s="56"/>
      <c r="D57" s="56"/>
      <c r="E57" s="56"/>
      <c r="F57" s="56"/>
      <c r="G57" s="56"/>
      <c r="H57" s="56"/>
      <c r="I57" s="56"/>
      <c r="J57" s="70"/>
      <c r="K57" s="21" t="s">
        <v>26</v>
      </c>
    </row>
    <row r="58" spans="1:14" ht="33" customHeight="1" x14ac:dyDescent="0.4">
      <c r="A58" s="5" t="s">
        <v>16</v>
      </c>
      <c r="B58" s="67" t="s">
        <v>51</v>
      </c>
      <c r="C58" s="68"/>
      <c r="D58" s="68"/>
      <c r="E58" s="68"/>
      <c r="F58" s="68"/>
      <c r="G58" s="68"/>
      <c r="H58" s="68"/>
      <c r="I58" s="68"/>
      <c r="J58" s="69"/>
      <c r="K58" s="12">
        <v>3000</v>
      </c>
    </row>
    <row r="59" spans="1:14" ht="33" customHeight="1" thickBot="1" x14ac:dyDescent="0.45">
      <c r="A59" s="5" t="s">
        <v>16</v>
      </c>
      <c r="B59" s="67" t="s">
        <v>52</v>
      </c>
      <c r="C59" s="68"/>
      <c r="D59" s="68"/>
      <c r="E59" s="68"/>
      <c r="F59" s="68"/>
      <c r="G59" s="68"/>
      <c r="H59" s="68"/>
      <c r="I59" s="68"/>
      <c r="J59" s="69"/>
      <c r="K59" s="12">
        <v>3000</v>
      </c>
    </row>
    <row r="60" spans="1:14" ht="30.4" customHeight="1" thickTop="1" thickBot="1" x14ac:dyDescent="0.45">
      <c r="B60" s="47"/>
      <c r="C60" s="47"/>
      <c r="D60" s="47"/>
      <c r="E60" s="47"/>
      <c r="F60" s="47"/>
      <c r="G60" s="47"/>
      <c r="H60" s="47"/>
      <c r="I60" s="47"/>
      <c r="J60" s="16">
        <f>COUNTA(B60)</f>
        <v>0</v>
      </c>
      <c r="K60" s="16">
        <f>J60*3000</f>
        <v>0</v>
      </c>
    </row>
    <row r="61" spans="1:14" ht="30.4" customHeight="1" thickTop="1" thickBot="1" x14ac:dyDescent="0.45">
      <c r="B61" s="47"/>
      <c r="C61" s="47"/>
      <c r="D61" s="47"/>
      <c r="E61" s="47"/>
      <c r="F61" s="47"/>
      <c r="G61" s="47"/>
      <c r="H61" s="47"/>
      <c r="I61" s="47"/>
      <c r="J61" s="16">
        <f t="shared" ref="J61:J76" si="5">COUNTA(B61)</f>
        <v>0</v>
      </c>
      <c r="K61" s="16">
        <f t="shared" ref="K61:K76" si="6">J61*3000</f>
        <v>0</v>
      </c>
    </row>
    <row r="62" spans="1:14" ht="30.4" customHeight="1" thickTop="1" thickBot="1" x14ac:dyDescent="0.45">
      <c r="B62" s="47"/>
      <c r="C62" s="47"/>
      <c r="D62" s="47"/>
      <c r="E62" s="47"/>
      <c r="F62" s="47"/>
      <c r="G62" s="47"/>
      <c r="H62" s="47"/>
      <c r="I62" s="47"/>
      <c r="J62" s="16">
        <f t="shared" si="5"/>
        <v>0</v>
      </c>
      <c r="K62" s="16">
        <f>J62*3000</f>
        <v>0</v>
      </c>
    </row>
    <row r="63" spans="1:14" ht="30.4" customHeight="1" thickTop="1" thickBot="1" x14ac:dyDescent="0.45">
      <c r="B63" s="47"/>
      <c r="C63" s="47"/>
      <c r="D63" s="47"/>
      <c r="E63" s="47"/>
      <c r="F63" s="47"/>
      <c r="G63" s="47"/>
      <c r="H63" s="47"/>
      <c r="I63" s="47"/>
      <c r="J63" s="16">
        <f t="shared" si="5"/>
        <v>0</v>
      </c>
      <c r="K63" s="16">
        <f t="shared" si="6"/>
        <v>0</v>
      </c>
    </row>
    <row r="64" spans="1:14" ht="30.4" customHeight="1" thickTop="1" thickBot="1" x14ac:dyDescent="0.45">
      <c r="B64" s="47"/>
      <c r="C64" s="47"/>
      <c r="D64" s="47"/>
      <c r="E64" s="47"/>
      <c r="F64" s="47"/>
      <c r="G64" s="47"/>
      <c r="H64" s="47"/>
      <c r="I64" s="47"/>
      <c r="J64" s="16">
        <f t="shared" si="5"/>
        <v>0</v>
      </c>
      <c r="K64" s="16">
        <f t="shared" si="6"/>
        <v>0</v>
      </c>
    </row>
    <row r="65" spans="1:11" ht="30.4" customHeight="1" thickTop="1" thickBot="1" x14ac:dyDescent="0.45">
      <c r="B65" s="47"/>
      <c r="C65" s="47"/>
      <c r="D65" s="47"/>
      <c r="E65" s="47"/>
      <c r="F65" s="47"/>
      <c r="G65" s="47"/>
      <c r="H65" s="47"/>
      <c r="I65" s="47"/>
      <c r="J65" s="16">
        <f t="shared" si="5"/>
        <v>0</v>
      </c>
      <c r="K65" s="16">
        <f t="shared" si="6"/>
        <v>0</v>
      </c>
    </row>
    <row r="66" spans="1:11" ht="30.4" customHeight="1" thickTop="1" thickBot="1" x14ac:dyDescent="0.45">
      <c r="B66" s="47"/>
      <c r="C66" s="47"/>
      <c r="D66" s="47"/>
      <c r="E66" s="47"/>
      <c r="F66" s="47"/>
      <c r="G66" s="47"/>
      <c r="H66" s="47"/>
      <c r="I66" s="47"/>
      <c r="J66" s="16">
        <f t="shared" si="5"/>
        <v>0</v>
      </c>
      <c r="K66" s="16">
        <f t="shared" si="6"/>
        <v>0</v>
      </c>
    </row>
    <row r="67" spans="1:11" ht="30.4" customHeight="1" thickTop="1" thickBot="1" x14ac:dyDescent="0.45">
      <c r="B67" s="47"/>
      <c r="C67" s="47"/>
      <c r="D67" s="47"/>
      <c r="E67" s="47"/>
      <c r="F67" s="47"/>
      <c r="G67" s="47"/>
      <c r="H67" s="47"/>
      <c r="I67" s="47"/>
      <c r="J67" s="16">
        <f t="shared" si="5"/>
        <v>0</v>
      </c>
      <c r="K67" s="16">
        <f>J67*3000</f>
        <v>0</v>
      </c>
    </row>
    <row r="68" spans="1:11" ht="30.4" customHeight="1" thickTop="1" thickBot="1" x14ac:dyDescent="0.45">
      <c r="B68" s="47"/>
      <c r="C68" s="47"/>
      <c r="D68" s="47"/>
      <c r="E68" s="47"/>
      <c r="F68" s="47"/>
      <c r="G68" s="47"/>
      <c r="H68" s="47"/>
      <c r="I68" s="47"/>
      <c r="J68" s="16">
        <f t="shared" si="5"/>
        <v>0</v>
      </c>
      <c r="K68" s="16">
        <f t="shared" si="6"/>
        <v>0</v>
      </c>
    </row>
    <row r="69" spans="1:11" ht="30.4" customHeight="1" thickTop="1" thickBot="1" x14ac:dyDescent="0.45">
      <c r="B69" s="47"/>
      <c r="C69" s="47"/>
      <c r="D69" s="47"/>
      <c r="E69" s="47"/>
      <c r="F69" s="47"/>
      <c r="G69" s="47"/>
      <c r="H69" s="47"/>
      <c r="I69" s="47"/>
      <c r="J69" s="16">
        <f t="shared" si="5"/>
        <v>0</v>
      </c>
      <c r="K69" s="16">
        <f t="shared" si="6"/>
        <v>0</v>
      </c>
    </row>
    <row r="70" spans="1:11" ht="30.4" customHeight="1" thickTop="1" thickBot="1" x14ac:dyDescent="0.45">
      <c r="B70" s="47"/>
      <c r="C70" s="47"/>
      <c r="D70" s="47"/>
      <c r="E70" s="47"/>
      <c r="F70" s="47"/>
      <c r="G70" s="47"/>
      <c r="H70" s="47"/>
      <c r="I70" s="47"/>
      <c r="J70" s="16">
        <f t="shared" si="5"/>
        <v>0</v>
      </c>
      <c r="K70" s="16">
        <f t="shared" si="6"/>
        <v>0</v>
      </c>
    </row>
    <row r="71" spans="1:11" ht="30.4" customHeight="1" thickTop="1" thickBot="1" x14ac:dyDescent="0.45">
      <c r="B71" s="47"/>
      <c r="C71" s="47"/>
      <c r="D71" s="47"/>
      <c r="E71" s="47"/>
      <c r="F71" s="47"/>
      <c r="G71" s="47"/>
      <c r="H71" s="47"/>
      <c r="I71" s="47"/>
      <c r="J71" s="16">
        <f t="shared" si="5"/>
        <v>0</v>
      </c>
      <c r="K71" s="16">
        <f t="shared" si="6"/>
        <v>0</v>
      </c>
    </row>
    <row r="72" spans="1:11" ht="30.4" customHeight="1" thickTop="1" thickBot="1" x14ac:dyDescent="0.45">
      <c r="B72" s="47"/>
      <c r="C72" s="47"/>
      <c r="D72" s="47"/>
      <c r="E72" s="47"/>
      <c r="F72" s="47"/>
      <c r="G72" s="47"/>
      <c r="H72" s="47"/>
      <c r="I72" s="47"/>
      <c r="J72" s="16">
        <f t="shared" si="5"/>
        <v>0</v>
      </c>
      <c r="K72" s="16">
        <f t="shared" si="6"/>
        <v>0</v>
      </c>
    </row>
    <row r="73" spans="1:11" ht="30.4" customHeight="1" thickTop="1" thickBot="1" x14ac:dyDescent="0.45">
      <c r="B73" s="47"/>
      <c r="C73" s="47"/>
      <c r="D73" s="47"/>
      <c r="E73" s="47"/>
      <c r="F73" s="47"/>
      <c r="G73" s="47"/>
      <c r="H73" s="47"/>
      <c r="I73" s="47"/>
      <c r="J73" s="16">
        <f t="shared" si="5"/>
        <v>0</v>
      </c>
      <c r="K73" s="16">
        <f t="shared" si="6"/>
        <v>0</v>
      </c>
    </row>
    <row r="74" spans="1:11" ht="30.4" customHeight="1" thickTop="1" thickBot="1" x14ac:dyDescent="0.45">
      <c r="B74" s="47"/>
      <c r="C74" s="47"/>
      <c r="D74" s="47"/>
      <c r="E74" s="47"/>
      <c r="F74" s="47"/>
      <c r="G74" s="47"/>
      <c r="H74" s="47"/>
      <c r="I74" s="47"/>
      <c r="J74" s="16">
        <f t="shared" si="5"/>
        <v>0</v>
      </c>
      <c r="K74" s="16">
        <f t="shared" si="6"/>
        <v>0</v>
      </c>
    </row>
    <row r="75" spans="1:11" ht="30.4" customHeight="1" thickTop="1" thickBot="1" x14ac:dyDescent="0.45">
      <c r="B75" s="47"/>
      <c r="C75" s="47"/>
      <c r="D75" s="47"/>
      <c r="E75" s="47"/>
      <c r="F75" s="47"/>
      <c r="G75" s="47"/>
      <c r="H75" s="47"/>
      <c r="I75" s="47"/>
      <c r="J75" s="16">
        <f t="shared" si="5"/>
        <v>0</v>
      </c>
      <c r="K75" s="16">
        <f t="shared" si="6"/>
        <v>0</v>
      </c>
    </row>
    <row r="76" spans="1:11" ht="30.4" customHeight="1" thickTop="1" thickBot="1" x14ac:dyDescent="0.45">
      <c r="B76" s="47"/>
      <c r="C76" s="47"/>
      <c r="D76" s="47"/>
      <c r="E76" s="47"/>
      <c r="F76" s="47"/>
      <c r="G76" s="47"/>
      <c r="H76" s="47"/>
      <c r="I76" s="47"/>
      <c r="J76" s="16">
        <f t="shared" si="5"/>
        <v>0</v>
      </c>
      <c r="K76" s="16">
        <f t="shared" si="6"/>
        <v>0</v>
      </c>
    </row>
    <row r="77" spans="1:11" ht="20.25" thickTop="1" thickBot="1" x14ac:dyDescent="0.45">
      <c r="B77" s="28"/>
      <c r="C77" s="28"/>
      <c r="D77" s="28"/>
      <c r="E77" s="28"/>
      <c r="F77" s="29"/>
      <c r="G77" s="28"/>
      <c r="H77" s="28"/>
      <c r="I77" s="28"/>
      <c r="J77" s="28"/>
      <c r="K77" s="28"/>
    </row>
    <row r="78" spans="1:11" ht="46.5" customHeight="1" thickBot="1" x14ac:dyDescent="0.45">
      <c r="B78" s="64" t="s">
        <v>4</v>
      </c>
      <c r="C78" s="64"/>
      <c r="D78" s="64"/>
      <c r="E78" s="64"/>
      <c r="F78" s="64"/>
      <c r="G78" s="64"/>
      <c r="H78" s="64"/>
      <c r="I78" s="64"/>
      <c r="J78" s="36"/>
      <c r="K78" s="22" t="str">
        <f>SUM(K13:K21,K60:K76,K50:K54,K39:K43,K28:K32)&amp;"円"</f>
        <v>0円</v>
      </c>
    </row>
    <row r="79" spans="1:11" ht="28.9" customHeight="1" x14ac:dyDescent="0.4">
      <c r="A79" s="62" t="s">
        <v>55</v>
      </c>
      <c r="B79" s="62"/>
      <c r="C79" s="62"/>
      <c r="D79" s="62"/>
      <c r="E79" s="62"/>
      <c r="F79" s="62"/>
      <c r="G79" s="62"/>
      <c r="H79" s="62"/>
      <c r="I79" s="62"/>
      <c r="J79" s="62"/>
      <c r="K79" s="62"/>
    </row>
    <row r="84" spans="13:14" x14ac:dyDescent="0.4">
      <c r="M84" s="24"/>
      <c r="N84" s="24"/>
    </row>
  </sheetData>
  <sheetProtection algorithmName="SHA-512" hashValue="3niLsx8ub9vDv7ME/vIlZJehTNiDv/cD69rggVvV83mY5fESFibBxijObeAZ6anxWz2IlPdDvBOkPacUp7VL8A==" saltValue="S65TBdetXxCFBC4n6J2cfA==" spinCount="100000" sheet="1" objects="1" scenarios="1"/>
  <mergeCells count="50">
    <mergeCell ref="B74:I74"/>
    <mergeCell ref="B75:I75"/>
    <mergeCell ref="B68:I68"/>
    <mergeCell ref="B69:I69"/>
    <mergeCell ref="B70:I70"/>
    <mergeCell ref="B71:I71"/>
    <mergeCell ref="B72:I72"/>
    <mergeCell ref="B67:I67"/>
    <mergeCell ref="B61:I61"/>
    <mergeCell ref="B62:I62"/>
    <mergeCell ref="B63:I63"/>
    <mergeCell ref="B73:I73"/>
    <mergeCell ref="A2:K2"/>
    <mergeCell ref="C4:D4"/>
    <mergeCell ref="A79:K79"/>
    <mergeCell ref="F6:K6"/>
    <mergeCell ref="K24:K25"/>
    <mergeCell ref="B24:B25"/>
    <mergeCell ref="C24:C25"/>
    <mergeCell ref="D24:D25"/>
    <mergeCell ref="E24:F24"/>
    <mergeCell ref="G24:J24"/>
    <mergeCell ref="B60:I60"/>
    <mergeCell ref="K46:K47"/>
    <mergeCell ref="B35:B36"/>
    <mergeCell ref="C35:C36"/>
    <mergeCell ref="B78:I78"/>
    <mergeCell ref="E4:K4"/>
    <mergeCell ref="B9:B10"/>
    <mergeCell ref="C9:C10"/>
    <mergeCell ref="G9:J9"/>
    <mergeCell ref="D9:D10"/>
    <mergeCell ref="K9:K10"/>
    <mergeCell ref="E9:F9"/>
    <mergeCell ref="B76:I76"/>
    <mergeCell ref="G35:J35"/>
    <mergeCell ref="K35:K36"/>
    <mergeCell ref="B46:B47"/>
    <mergeCell ref="C46:C47"/>
    <mergeCell ref="D46:D47"/>
    <mergeCell ref="D35:D36"/>
    <mergeCell ref="E35:F35"/>
    <mergeCell ref="B58:J58"/>
    <mergeCell ref="B64:I64"/>
    <mergeCell ref="B65:I65"/>
    <mergeCell ref="E46:F46"/>
    <mergeCell ref="G46:J46"/>
    <mergeCell ref="B57:J57"/>
    <mergeCell ref="B59:J59"/>
    <mergeCell ref="B66:I66"/>
  </mergeCells>
  <phoneticPr fontId="2"/>
  <dataValidations count="8">
    <dataValidation type="list" allowBlank="1" showInputMessage="1" showErrorMessage="1" sqref="B39:B43 B50:B54 B13:B21 B28:B32" xr:uid="{00000000-0002-0000-0000-000000000000}">
      <formula1>"女子,男子,男女"</formula1>
    </dataValidation>
    <dataValidation imeMode="halfAlpha" allowBlank="1" showInputMessage="1" showErrorMessage="1" sqref="C39:C43 C50:C54 C13:C21 C28:C32 I13:I21 I28:I32 I39:I43 I50:I54" xr:uid="{00000000-0002-0000-0000-000001000000}"/>
    <dataValidation type="list" allowBlank="1" showInputMessage="1" showErrorMessage="1" sqref="E39:E43 E28:E32 E50:E54" xr:uid="{00000000-0002-0000-0000-000002000000}">
      <formula1>$M$10:$M$18</formula1>
    </dataValidation>
    <dataValidation type="list" allowBlank="1" showInputMessage="1" showErrorMessage="1" sqref="G26:G27 G37:G38" xr:uid="{00000000-0002-0000-0000-000003000000}">
      <formula1>$M$27:$M$35</formula1>
    </dataValidation>
    <dataValidation type="list" allowBlank="1" showInputMessage="1" showErrorMessage="1" sqref="G28:G32 G39:G43" xr:uid="{7922A5B7-AB7F-4E7A-A074-10136A6B1AA7}">
      <formula1>$M$27:$M$34</formula1>
    </dataValidation>
    <dataValidation type="list" allowBlank="1" showInputMessage="1" showErrorMessage="1" sqref="E11:E21 G11:G21" xr:uid="{D7F50503-0E3D-40E3-95CE-BE9C1090C6BF}">
      <formula1>$M$10:$M$23</formula1>
    </dataValidation>
    <dataValidation type="list" allowBlank="1" showInputMessage="1" showErrorMessage="1" sqref="G48:G49" xr:uid="{00000000-0002-0000-0000-000004000000}">
      <formula1>$M$50:$M$56</formula1>
    </dataValidation>
    <dataValidation type="list" allowBlank="1" showInputMessage="1" showErrorMessage="1" sqref="G50:G54" xr:uid="{AB5476CA-D82F-4142-AFAA-A9ADEF0B146A}">
      <formula1>$M$50:$M$55</formula1>
    </dataValidation>
  </dataValidations>
  <pageMargins left="0.70866141732283472" right="0.70866141732283472" top="0.74803149606299213" bottom="0.74803149606299213" header="0.31496062992125984" footer="0.31496062992125984"/>
  <pageSetup paperSize="9" scale="42" fitToHeight="2" orientation="portrait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</vt:lpstr>
      <vt:lpstr>'2022'!Print_Area</vt:lpstr>
      <vt:lpstr>'2022'!Print_Titles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2024-12-10T02:52:41Z</dcterms:modified>
</cp:coreProperties>
</file>